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140" windowHeight="8160"/>
  </bookViews>
  <sheets>
    <sheet name="объем 2016г" sheetId="6" r:id="rId1"/>
  </sheets>
  <calcPr calcId="125725"/>
</workbook>
</file>

<file path=xl/calcChain.xml><?xml version="1.0" encoding="utf-8"?>
<calcChain xmlns="http://schemas.openxmlformats.org/spreadsheetml/2006/main">
  <c r="C6" i="6"/>
  <c r="C5" s="1"/>
  <c r="J6"/>
  <c r="P7"/>
  <c r="P8"/>
  <c r="P9"/>
  <c r="I7"/>
  <c r="I8"/>
  <c r="I9"/>
  <c r="B7"/>
  <c r="B8"/>
  <c r="B9"/>
  <c r="L6"/>
  <c r="L5" s="1"/>
  <c r="M6"/>
  <c r="M5" s="1"/>
  <c r="N6"/>
  <c r="N5" s="1"/>
  <c r="O6"/>
  <c r="O5" s="1"/>
  <c r="K6"/>
  <c r="K5" s="1"/>
  <c r="J5"/>
  <c r="E6"/>
  <c r="E5" s="1"/>
  <c r="F6"/>
  <c r="F5" s="1"/>
  <c r="G6"/>
  <c r="G5" s="1"/>
  <c r="H6"/>
  <c r="H5" s="1"/>
  <c r="D6"/>
  <c r="D5" s="1"/>
  <c r="I5" l="1"/>
  <c r="I6"/>
  <c r="P5"/>
  <c r="B6"/>
  <c r="P6"/>
  <c r="B5"/>
</calcChain>
</file>

<file path=xl/sharedStrings.xml><?xml version="1.0" encoding="utf-8"?>
<sst xmlns="http://schemas.openxmlformats.org/spreadsheetml/2006/main" count="22" uniqueCount="22">
  <si>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</si>
  <si>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</si>
  <si>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</si>
  <si>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</si>
  <si>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</si>
  <si>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</si>
  <si>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</si>
  <si>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</si>
  <si>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</si>
  <si>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</si>
  <si>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</si>
  <si>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</si>
  <si>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ВН</t>
  </si>
  <si>
    <t>СН I</t>
  </si>
  <si>
    <t>СН II</t>
  </si>
  <si>
    <t>НН</t>
  </si>
  <si>
    <t>Год 2016</t>
  </si>
  <si>
    <t>Уровень напряжения покупки</t>
  </si>
  <si>
    <t>Итого в т.ч</t>
  </si>
  <si>
    <t>Объем покупки электрической энергии в качестве компенсации потерь на 2016год(МВтч)</t>
  </si>
  <si>
    <t>1 полуг</t>
  </si>
  <si>
    <t>2 полуг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</si>
</sst>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(* #,##0.000_);_(* \(#,##0.000\);_(* &quot;-&quot;??_);_(@_)"/>
    <numFmt numFmtId="165" formatCode="_-* #,##0.000_р_._-;\-* #,##0.000_р_._-;_-* &quot;-&quot;???_р_._-;_-@_-"/>
    <numFmt numFmtId="166" formatCode="_(* #,##0.0000_);_(* \(#,##0.0000\);_(* &quot;-&quot;??_);_(@_)"/>
  </numFmts>
  <fonts count="7">
    <font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164" fontId="3" fillId="0" borderId="0" xfId="1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Border="1" applyAlignment="1">
      <alignment wrapText="1"/>
    </xf>
    <xf numFmtId="165" fontId="0" fillId="0" borderId="0" xfId="0" applyNumberFormat="1"/>
    <xf numFmtId="166" fontId="3" fillId="0" borderId="1" xfId="1" applyNumberFormat="1" applyFont="1" applyFill="1" applyBorder="1" applyAlignment="1">
      <alignment horizontal="center"/>
    </xf>
    <xf numFmtId="166" fontId="3" fillId="0" borderId="3" xfId="1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166" fontId="3" fillId="0" borderId="9" xfId="1" applyNumberFormat="1" applyFont="1" applyFill="1" applyBorder="1" applyAlignment="1">
      <alignment horizontal="center"/>
    </xf>
    <xf numFmtId="166" fontId="3" fillId="0" borderId="10" xfId="1" applyNumberFormat="1" applyFont="1" applyFill="1" applyBorder="1" applyAlignment="1">
      <alignment horizontal="center"/>
    </xf>
    <xf numFmtId="166" fontId="6" fillId="2" borderId="2" xfId="1" applyNumberFormat="1" applyFont="1" applyFill="1" applyBorder="1" applyAlignment="1">
      <alignment horizontal="center"/>
    </xf>
    <xf numFmtId="166" fontId="6" fillId="2" borderId="8" xfId="1" applyNumberFormat="1" applyFont="1" applyFill="1" applyBorder="1" applyAlignment="1">
      <alignment horizontal="center"/>
    </xf>
    <xf numFmtId="0" fontId="5" fillId="0" borderId="11" xfId="0" applyNumberFormat="1" applyFont="1" applyBorder="1" applyAlignment="1"/>
    <xf numFmtId="0" fontId="5" fillId="0" borderId="9" xfId="0" applyNumberFormat="1" applyFont="1" applyBorder="1" applyAlignment="1"/>
    <xf numFmtId="0" fontId="5" fillId="0" borderId="9" xfId="0" applyNumberFormat="1" applyFont="1" applyBorder="1" applyAlignment="1">
      <alignment horizontal="left"/>
    </xf>
    <xf numFmtId="0" fontId="5" fillId="0" borderId="10" xfId="0" applyNumberFormat="1" applyFont="1" applyBorder="1" applyAlignment="1">
      <alignment horizontal="left"/>
    </xf>
    <xf numFmtId="0" fontId="2" fillId="0" borderId="12" xfId="0" applyNumberFormat="1" applyFont="1" applyFill="1" applyBorder="1" applyAlignment="1">
      <alignment horizontal="center"/>
    </xf>
    <xf numFmtId="166" fontId="6" fillId="2" borderId="13" xfId="1" applyNumberFormat="1" applyFont="1" applyFill="1" applyBorder="1" applyAlignment="1">
      <alignment horizontal="center"/>
    </xf>
    <xf numFmtId="166" fontId="3" fillId="0" borderId="14" xfId="1" applyNumberFormat="1" applyFont="1" applyFill="1" applyBorder="1" applyAlignment="1">
      <alignment horizontal="center"/>
    </xf>
    <xf numFmtId="166" fontId="3" fillId="0" borderId="15" xfId="1" applyNumberFormat="1" applyFont="1" applyFill="1" applyBorder="1" applyAlignment="1">
      <alignment horizontal="center"/>
    </xf>
    <xf numFmtId="166" fontId="6" fillId="2" borderId="16" xfId="1" applyNumberFormat="1" applyFont="1" applyFill="1" applyBorder="1" applyAlignment="1">
      <alignment horizontal="center"/>
    </xf>
    <xf numFmtId="166" fontId="6" fillId="2" borderId="17" xfId="1" applyNumberFormat="1" applyFont="1" applyFill="1" applyBorder="1" applyAlignment="1">
      <alignment horizontal="center"/>
    </xf>
    <xf numFmtId="166" fontId="6" fillId="2" borderId="18" xfId="1" applyNumberFormat="1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166" fontId="6" fillId="2" borderId="21" xfId="1" applyNumberFormat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5"/>
  <sheetViews>
    <sheetView tabSelected="1" workbookViewId="0">
      <selection activeCell="E16" sqref="E16"/>
    </sheetView>
  </sheetViews>
  <sheetFormatPr defaultRowHeight="12.75"/>
  <cols>
    <col min="1" max="1" width="13" customWidth="1"/>
    <col min="2" max="2" width="14.140625" customWidth="1"/>
    <col min="3" max="3" width="13" customWidth="1"/>
    <col min="4" max="8" width="9.85546875" bestFit="1" customWidth="1"/>
    <col min="9" max="9" width="11.42578125" customWidth="1"/>
    <col min="10" max="10" width="12" bestFit="1" customWidth="1"/>
    <col min="11" max="15" width="9.85546875" bestFit="1" customWidth="1"/>
    <col min="16" max="16" width="11.5703125" customWidth="1"/>
  </cols>
  <sheetData>
    <row r="2" spans="1:16">
      <c r="B2" s="1" t="s">
        <v>19</v>
      </c>
      <c r="C2" s="1"/>
      <c r="D2" s="1"/>
      <c r="E2" s="1"/>
      <c r="F2" s="1"/>
      <c r="G2" s="1"/>
      <c r="H2" s="1"/>
      <c r="I2" s="1"/>
    </row>
    <row r="3" spans="1:16" ht="13.5" thickBot="1"/>
    <row r="4" spans="1:16" ht="60" customHeight="1" thickBot="1">
      <c r="A4" s="6" t="s">
        <v>17</v>
      </c>
      <c r="B4" s="3" t="s">
        <v>16</v>
      </c>
      <c r="C4" s="4" t="s">
        <v>0</v>
      </c>
      <c r="D4" s="4" t="s">
        <v>1</v>
      </c>
      <c r="E4" s="4" t="s">
        <v>2</v>
      </c>
      <c r="F4" s="4" t="s">
        <v>3</v>
      </c>
      <c r="G4" s="5" t="s">
        <v>4</v>
      </c>
      <c r="H4" s="26" t="s">
        <v>5</v>
      </c>
      <c r="I4" s="28" t="s">
        <v>20</v>
      </c>
      <c r="J4" s="27" t="s">
        <v>6</v>
      </c>
      <c r="K4" s="4" t="s">
        <v>7</v>
      </c>
      <c r="L4" s="4" t="s">
        <v>8</v>
      </c>
      <c r="M4" s="4" t="s">
        <v>9</v>
      </c>
      <c r="N4" s="5" t="s">
        <v>10</v>
      </c>
      <c r="O4" s="10" t="s">
        <v>11</v>
      </c>
      <c r="P4" s="19" t="s">
        <v>21</v>
      </c>
    </row>
    <row r="5" spans="1:16" ht="41.25" customHeight="1">
      <c r="A5" s="15" t="s">
        <v>18</v>
      </c>
      <c r="B5" s="23">
        <f>C5+D5+E5+F5+G5+H5+J5+K5+L5+M5+N5+O5</f>
        <v>20465.164593689049</v>
      </c>
      <c r="C5" s="20">
        <f>C6+C7+C8+C9</f>
        <v>1748.1277328074204</v>
      </c>
      <c r="D5" s="13">
        <f t="shared" ref="D5:O5" si="0">D6+D7+D8+D9</f>
        <v>1748.1224328074206</v>
      </c>
      <c r="E5" s="13">
        <f t="shared" si="0"/>
        <v>1748.1224328074206</v>
      </c>
      <c r="F5" s="13">
        <f t="shared" si="0"/>
        <v>1748.1224328074206</v>
      </c>
      <c r="G5" s="13">
        <f t="shared" si="0"/>
        <v>1748.1224328074206</v>
      </c>
      <c r="H5" s="14">
        <f t="shared" si="0"/>
        <v>1748.1224328074206</v>
      </c>
      <c r="I5" s="24">
        <f>SUM(C5:H5)</f>
        <v>10488.739896844523</v>
      </c>
      <c r="J5" s="20">
        <f t="shared" si="0"/>
        <v>1662.7375328074206</v>
      </c>
      <c r="K5" s="13">
        <f t="shared" si="0"/>
        <v>1662.7374328074204</v>
      </c>
      <c r="L5" s="13">
        <f t="shared" si="0"/>
        <v>1662.7374328074204</v>
      </c>
      <c r="M5" s="13">
        <f t="shared" si="0"/>
        <v>1662.7374328074204</v>
      </c>
      <c r="N5" s="13">
        <f t="shared" si="0"/>
        <v>1662.7374328074204</v>
      </c>
      <c r="O5" s="14">
        <f t="shared" si="0"/>
        <v>1662.7374328074204</v>
      </c>
      <c r="P5" s="29">
        <f>SUM(J5:O5)</f>
        <v>9976.4246968445223</v>
      </c>
    </row>
    <row r="6" spans="1:16" ht="26.25" customHeight="1">
      <c r="A6" s="16" t="s">
        <v>12</v>
      </c>
      <c r="B6" s="24">
        <f t="shared" ref="B6:B9" si="1">C6+D6+E6+F6+G6+H6+J6+K6+L6+M6+N6+O6</f>
        <v>8363.4439885832508</v>
      </c>
      <c r="C6" s="21">
        <f>696.953715715271+42.692+0.005+0.0003</f>
        <v>739.651015715271</v>
      </c>
      <c r="D6" s="8">
        <f>696.953715715271+42.692</f>
        <v>739.64571571527097</v>
      </c>
      <c r="E6" s="8">
        <f t="shared" ref="E6:H6" si="2">696.953715715271+42.692</f>
        <v>739.64571571527097</v>
      </c>
      <c r="F6" s="8">
        <f t="shared" si="2"/>
        <v>739.64571571527097</v>
      </c>
      <c r="G6" s="8">
        <f t="shared" si="2"/>
        <v>739.64571571527097</v>
      </c>
      <c r="H6" s="11">
        <f t="shared" si="2"/>
        <v>739.64571571527097</v>
      </c>
      <c r="I6" s="24">
        <f t="shared" ref="I6:I9" si="3">SUM(C6:H6)</f>
        <v>4437.8795942916258</v>
      </c>
      <c r="J6" s="21">
        <f>696.953715715271-42.693+0.0001</f>
        <v>654.26081571527095</v>
      </c>
      <c r="K6" s="8">
        <f>696.953715715271-42.693</f>
        <v>654.26071571527098</v>
      </c>
      <c r="L6" s="8">
        <f t="shared" ref="L6:O6" si="4">696.953715715271-42.693</f>
        <v>654.26071571527098</v>
      </c>
      <c r="M6" s="8">
        <f t="shared" si="4"/>
        <v>654.26071571527098</v>
      </c>
      <c r="N6" s="8">
        <f t="shared" si="4"/>
        <v>654.26071571527098</v>
      </c>
      <c r="O6" s="11">
        <f t="shared" si="4"/>
        <v>654.26071571527098</v>
      </c>
      <c r="P6" s="24">
        <f t="shared" ref="P6:P9" si="5">SUM(J6:O6)</f>
        <v>3925.5643942916263</v>
      </c>
    </row>
    <row r="7" spans="1:16" ht="23.25" customHeight="1">
      <c r="A7" s="16" t="s">
        <v>13</v>
      </c>
      <c r="B7" s="24">
        <f t="shared" si="1"/>
        <v>7259.0881325337677</v>
      </c>
      <c r="C7" s="21">
        <v>604.92401104448049</v>
      </c>
      <c r="D7" s="8">
        <v>604.92401104448049</v>
      </c>
      <c r="E7" s="8">
        <v>604.92401104448049</v>
      </c>
      <c r="F7" s="8">
        <v>604.92401104448049</v>
      </c>
      <c r="G7" s="8">
        <v>604.92401104448049</v>
      </c>
      <c r="H7" s="11">
        <v>604.92401104448049</v>
      </c>
      <c r="I7" s="24">
        <f t="shared" si="3"/>
        <v>3629.5440662668834</v>
      </c>
      <c r="J7" s="21">
        <v>604.92401104448049</v>
      </c>
      <c r="K7" s="8">
        <v>604.92401104448049</v>
      </c>
      <c r="L7" s="8">
        <v>604.92401104448049</v>
      </c>
      <c r="M7" s="8">
        <v>604.92401104448049</v>
      </c>
      <c r="N7" s="8">
        <v>604.92401104448049</v>
      </c>
      <c r="O7" s="11">
        <v>604.92401104448049</v>
      </c>
      <c r="P7" s="24">
        <f t="shared" si="5"/>
        <v>3629.5440662668834</v>
      </c>
    </row>
    <row r="8" spans="1:16" ht="24.75" customHeight="1">
      <c r="A8" s="17" t="s">
        <v>14</v>
      </c>
      <c r="B8" s="24">
        <f t="shared" si="1"/>
        <v>4785.7604825807703</v>
      </c>
      <c r="C8" s="21">
        <v>398.81337354839752</v>
      </c>
      <c r="D8" s="8">
        <v>398.81337354839752</v>
      </c>
      <c r="E8" s="8">
        <v>398.81337354839752</v>
      </c>
      <c r="F8" s="8">
        <v>398.81337354839752</v>
      </c>
      <c r="G8" s="8">
        <v>398.81337354839752</v>
      </c>
      <c r="H8" s="11">
        <v>398.81337354839752</v>
      </c>
      <c r="I8" s="24">
        <f t="shared" si="3"/>
        <v>2392.8802412903851</v>
      </c>
      <c r="J8" s="21">
        <v>398.81337354839752</v>
      </c>
      <c r="K8" s="8">
        <v>398.81337354839752</v>
      </c>
      <c r="L8" s="8">
        <v>398.81337354839752</v>
      </c>
      <c r="M8" s="8">
        <v>398.81337354839752</v>
      </c>
      <c r="N8" s="8">
        <v>398.81337354839752</v>
      </c>
      <c r="O8" s="11">
        <v>398.81337354839752</v>
      </c>
      <c r="P8" s="24">
        <f t="shared" si="5"/>
        <v>2392.8802412903851</v>
      </c>
    </row>
    <row r="9" spans="1:16" ht="32.25" customHeight="1" thickBot="1">
      <c r="A9" s="18" t="s">
        <v>15</v>
      </c>
      <c r="B9" s="25">
        <f t="shared" si="1"/>
        <v>56.871989991259603</v>
      </c>
      <c r="C9" s="22">
        <v>4.7393324992716348</v>
      </c>
      <c r="D9" s="9">
        <v>4.7393324992716348</v>
      </c>
      <c r="E9" s="9">
        <v>4.7393324992716348</v>
      </c>
      <c r="F9" s="9">
        <v>4.7393324992716348</v>
      </c>
      <c r="G9" s="9">
        <v>4.7393324992716348</v>
      </c>
      <c r="H9" s="12">
        <v>4.7393324992716348</v>
      </c>
      <c r="I9" s="25">
        <f t="shared" si="3"/>
        <v>28.435994995629805</v>
      </c>
      <c r="J9" s="22">
        <v>4.7393324992716348</v>
      </c>
      <c r="K9" s="9">
        <v>4.7393324992716348</v>
      </c>
      <c r="L9" s="9">
        <v>4.7393324992716348</v>
      </c>
      <c r="M9" s="9">
        <v>4.7393324992716348</v>
      </c>
      <c r="N9" s="9">
        <v>4.7393324992716348</v>
      </c>
      <c r="O9" s="12">
        <v>4.7393324992716348</v>
      </c>
      <c r="P9" s="25">
        <f t="shared" si="5"/>
        <v>28.435994995629805</v>
      </c>
    </row>
    <row r="11" spans="1:16">
      <c r="B11" s="2"/>
    </row>
    <row r="12" spans="1:16">
      <c r="B12" s="2"/>
      <c r="C12" s="2"/>
      <c r="J12" s="2"/>
    </row>
    <row r="13" spans="1:16">
      <c r="B13" s="2"/>
      <c r="C13" s="2"/>
      <c r="J13" s="2"/>
    </row>
    <row r="14" spans="1:16">
      <c r="B14" s="2"/>
      <c r="C14" s="7"/>
      <c r="J14" s="7"/>
    </row>
    <row r="15" spans="1:16">
      <c r="C15" s="7"/>
      <c r="J15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 2016г</vt:lpstr>
    </vt:vector>
  </TitlesOfParts>
  <Company>ООО Энергонефть Самара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 </cp:lastModifiedBy>
  <dcterms:created xsi:type="dcterms:W3CDTF">2011-05-11T07:11:30Z</dcterms:created>
  <dcterms:modified xsi:type="dcterms:W3CDTF">2016-01-19T05:03:17Z</dcterms:modified>
</cp:coreProperties>
</file>