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9320" windowHeight="7575" tabRatio="294"/>
  </bookViews>
  <sheets>
    <sheet name="2023 год  факт " sheetId="4" r:id="rId1"/>
  </sheets>
  <calcPr calcId="145621"/>
</workbook>
</file>

<file path=xl/calcChain.xml><?xml version="1.0" encoding="utf-8"?>
<calcChain xmlns="http://schemas.openxmlformats.org/spreadsheetml/2006/main">
  <c r="C53" i="4" l="1"/>
  <c r="C54" i="4"/>
  <c r="C30" i="4" l="1"/>
  <c r="C18" i="4"/>
  <c r="C35" i="4" l="1"/>
  <c r="C37" i="4"/>
  <c r="C38" i="4"/>
  <c r="C39" i="4"/>
  <c r="C40" i="4"/>
  <c r="C41" i="4"/>
  <c r="C42" i="4"/>
  <c r="C45" i="4"/>
  <c r="C46" i="4"/>
  <c r="C47" i="4"/>
  <c r="C48" i="4"/>
  <c r="C49" i="4"/>
  <c r="C50" i="4"/>
  <c r="C51" i="4"/>
  <c r="C52" i="4"/>
  <c r="C44" i="4"/>
  <c r="C22" i="4" l="1"/>
  <c r="C23" i="4"/>
  <c r="C24" i="4"/>
  <c r="C25" i="4"/>
  <c r="C26" i="4"/>
  <c r="C27" i="4"/>
  <c r="C28" i="4"/>
  <c r="C29" i="4"/>
  <c r="C31" i="4"/>
  <c r="C36" i="4" l="1"/>
  <c r="F20" i="4"/>
  <c r="G20" i="4"/>
  <c r="D20" i="4" l="1"/>
  <c r="C19" i="4"/>
  <c r="C61" i="4"/>
  <c r="C60" i="4"/>
  <c r="C21" i="4"/>
  <c r="E43" i="4"/>
  <c r="F43" i="4"/>
  <c r="G43" i="4"/>
  <c r="E34" i="4" l="1"/>
  <c r="E20" i="4"/>
  <c r="C20" i="4" s="1"/>
  <c r="D34" i="4"/>
  <c r="C16" i="4"/>
  <c r="E11" i="4"/>
  <c r="C15" i="4"/>
  <c r="C14" i="4"/>
  <c r="C17" i="4"/>
  <c r="C12" i="4"/>
  <c r="C13" i="4" l="1"/>
  <c r="E33" i="4"/>
  <c r="E10" i="4"/>
  <c r="F34" i="4"/>
  <c r="G34" i="4"/>
  <c r="G11" i="4"/>
  <c r="G10" i="4" s="1"/>
  <c r="F11" i="4"/>
  <c r="G7" i="4" l="1"/>
  <c r="E57" i="4"/>
  <c r="E7" i="4"/>
  <c r="E58" i="4"/>
  <c r="E8" i="4" s="1"/>
  <c r="G57" i="4"/>
  <c r="G33" i="4"/>
  <c r="F33" i="4"/>
  <c r="F10" i="4"/>
  <c r="C34" i="4"/>
  <c r="F57" i="4" l="1"/>
  <c r="F7" i="4"/>
  <c r="G58" i="4"/>
  <c r="G8" i="4" s="1"/>
  <c r="F58" i="4"/>
  <c r="F8" i="4" s="1"/>
  <c r="D43" i="4"/>
  <c r="D33" i="4" s="1"/>
  <c r="D58" i="4" l="1"/>
  <c r="C33" i="4"/>
  <c r="C43" i="4"/>
  <c r="D11" i="4"/>
  <c r="D10" i="4" s="1"/>
  <c r="C58" i="4" l="1"/>
  <c r="D8" i="4"/>
  <c r="C8" i="4" s="1"/>
  <c r="D7" i="4"/>
  <c r="C7" i="4" s="1"/>
  <c r="C62" i="4" s="1"/>
  <c r="D57" i="4"/>
  <c r="C57" i="4" s="1"/>
  <c r="C10" i="4"/>
  <c r="C11" i="4"/>
</calcChain>
</file>

<file path=xl/sharedStrings.xml><?xml version="1.0" encoding="utf-8"?>
<sst xmlns="http://schemas.openxmlformats.org/spreadsheetml/2006/main" count="68" uniqueCount="44">
  <si>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</si>
  <si>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</si>
  <si>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</si>
  <si>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</si>
  <si>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</si>
  <si>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</si>
  <si>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</si>
  <si>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</si>
  <si>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</si>
  <si>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</si>
  <si>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</si>
  <si>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</si>
  <si>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</si>
  <si>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</si>
  <si>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</si>
  <si>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</si>
  <si>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</si>
  <si>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</si>
  <si>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</si>
  <si>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</si>
  <si>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</si>
  <si>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</si>
  <si>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</si>
  <si>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</si>
  <si>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</si>
  <si>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</si>
  <si>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</si>
  <si>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</si>
  <si>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</si>
  <si>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</si>
  <si>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Транснефтьэлектросетьсервис</t>
  </si>
  <si>
    <t>ООО "Транснефтьэлектросетьсервис"</t>
  </si>
  <si>
    <t>ООО "РУСЭНЕРГОСБЫТ"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</si>
  <si>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</si>
  <si>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</si>
  <si>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</si>
  <si>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</si>
  <si>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"Самарская электросетевая компания"</t>
  </si>
  <si>
    <t>ООО"РЕГИОН ЭНЕРГО"</t>
  </si>
  <si>
    <t>ООО "Самараэлектросеть"</t>
  </si>
  <si>
    <t>ООО "РЭС"</t>
  </si>
  <si>
    <t>ООО " ЭнергоШанс"</t>
  </si>
  <si>
    <t>ООО "Промышленный Энергохолдинг"</t>
  </si>
  <si>
    <t>Баланс электроэнергии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</si>
</sst>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5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165" fontId="3" fillId="0" borderId="0" xfId="0" applyNumberFormat="1" applyFont="1" applyFill="1"/>
    <xf numFmtId="4" fontId="11" fillId="2" borderId="2" xfId="0" applyNumberFormat="1" applyFont="1" applyFill="1" applyBorder="1" applyAlignment="1" applyProtection="1">
      <alignment horizontal="right" vertical="center"/>
      <protection locked="0"/>
    </xf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zoomScale="85" zoomScaleNormal="85" zoomScaleSheetLayoutView="100" workbookViewId="0">
      <selection activeCell="L48" sqref="L48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13.42578125" style="2" customWidth="1"/>
    <col min="9" max="9" width="14.7109375" style="2" customWidth="1"/>
    <col min="10" max="10" width="12" style="2" customWidth="1"/>
    <col min="11" max="11" width="14.28515625" style="2" customWidth="1"/>
    <col min="12" max="12" width="15.140625" style="2" customWidth="1"/>
    <col min="13" max="16384" width="9.140625" style="2"/>
  </cols>
  <sheetData>
    <row r="1" spans="1:10" x14ac:dyDescent="0.2">
      <c r="A1" s="42" t="s">
        <v>43</v>
      </c>
      <c r="B1" s="42"/>
      <c r="C1" s="42"/>
      <c r="D1" s="42"/>
      <c r="E1" s="42"/>
      <c r="F1" s="42"/>
      <c r="G1" s="42"/>
    </row>
    <row r="2" spans="1:10" x14ac:dyDescent="0.2">
      <c r="A2" s="3"/>
      <c r="B2" s="4"/>
      <c r="C2" s="4"/>
      <c r="D2" s="4"/>
      <c r="E2" s="5"/>
      <c r="F2" s="5"/>
      <c r="G2" s="5"/>
    </row>
    <row r="3" spans="1:10" s="6" customFormat="1" x14ac:dyDescent="0.2">
      <c r="A3" s="43" t="s">
        <v>0</v>
      </c>
      <c r="B3" s="43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10" s="6" customFormat="1" x14ac:dyDescent="0.2">
      <c r="A4" s="43"/>
      <c r="B4" s="43"/>
      <c r="C4" s="44"/>
      <c r="D4" s="44"/>
      <c r="E4" s="44"/>
      <c r="F4" s="44"/>
      <c r="G4" s="44"/>
    </row>
    <row r="5" spans="1:10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0" ht="25.5" customHeight="1" x14ac:dyDescent="0.2">
      <c r="A6" s="8" t="s">
        <v>8</v>
      </c>
      <c r="B6" s="39" t="s">
        <v>13</v>
      </c>
      <c r="C6" s="39"/>
      <c r="D6" s="39"/>
      <c r="E6" s="39"/>
      <c r="F6" s="39"/>
      <c r="G6" s="39"/>
    </row>
    <row r="7" spans="1:10" x14ac:dyDescent="0.2">
      <c r="A7" s="10"/>
      <c r="B7" s="16" t="s">
        <v>10</v>
      </c>
      <c r="C7" s="23">
        <f>D7+E7+F7+G7</f>
        <v>355159.98299999995</v>
      </c>
      <c r="D7" s="23">
        <f>D10+D60</f>
        <v>214229.09404995709</v>
      </c>
      <c r="E7" s="23">
        <f t="shared" ref="E7:G7" si="0">E10+E60</f>
        <v>98200.478272411288</v>
      </c>
      <c r="F7" s="23">
        <f t="shared" si="0"/>
        <v>42253.49855117398</v>
      </c>
      <c r="G7" s="23">
        <f t="shared" si="0"/>
        <v>476.91212645761948</v>
      </c>
    </row>
    <row r="8" spans="1:10" x14ac:dyDescent="0.2">
      <c r="A8" s="10"/>
      <c r="B8" s="16" t="s">
        <v>11</v>
      </c>
      <c r="C8" s="23">
        <f>D8+E8+F8+G8</f>
        <v>40.508602334768597</v>
      </c>
      <c r="D8" s="23">
        <f>D58+D61</f>
        <v>24.480438882483675</v>
      </c>
      <c r="E8" s="23">
        <f t="shared" ref="E8:G8" si="1">E58+E61</f>
        <v>11.197820616742046</v>
      </c>
      <c r="F8" s="23">
        <f t="shared" si="1"/>
        <v>4.7775939547845923</v>
      </c>
      <c r="G8" s="23">
        <f t="shared" si="1"/>
        <v>5.2748880758288569E-2</v>
      </c>
    </row>
    <row r="9" spans="1:10" ht="25.5" customHeight="1" x14ac:dyDescent="0.2">
      <c r="A9" s="8" t="s">
        <v>9</v>
      </c>
      <c r="B9" s="40" t="s">
        <v>14</v>
      </c>
      <c r="C9" s="40"/>
      <c r="D9" s="40"/>
      <c r="E9" s="40"/>
      <c r="F9" s="40"/>
      <c r="G9" s="40"/>
    </row>
    <row r="10" spans="1:10" s="6" customFormat="1" x14ac:dyDescent="0.2">
      <c r="A10" s="8"/>
      <c r="B10" s="17" t="s">
        <v>10</v>
      </c>
      <c r="C10" s="25">
        <f>D10+E10+F10+G10</f>
        <v>341068.56</v>
      </c>
      <c r="D10" s="25">
        <f>D11+D20</f>
        <v>205842.74399999998</v>
      </c>
      <c r="E10" s="25">
        <f t="shared" ref="E10:G10" si="2">E11+E20</f>
        <v>94362.085000000006</v>
      </c>
      <c r="F10" s="25">
        <f t="shared" si="2"/>
        <v>40415.616999999998</v>
      </c>
      <c r="G10" s="25">
        <f t="shared" si="2"/>
        <v>448.11400000000003</v>
      </c>
      <c r="H10" s="2"/>
      <c r="I10" s="30"/>
    </row>
    <row r="11" spans="1:10" s="6" customFormat="1" x14ac:dyDescent="0.2">
      <c r="A11" s="8"/>
      <c r="B11" s="17" t="s">
        <v>17</v>
      </c>
      <c r="C11" s="25">
        <f>D11+E11+F11+G11</f>
        <v>89038.964000000007</v>
      </c>
      <c r="D11" s="25">
        <f>D12+D13+D16+D17+D18+D19</f>
        <v>36204.786</v>
      </c>
      <c r="E11" s="25">
        <f t="shared" ref="E11:G11" si="3">E12+E13+E16+E17+E18+E19</f>
        <v>28861.880999999998</v>
      </c>
      <c r="F11" s="25">
        <f t="shared" si="3"/>
        <v>23703.851000000002</v>
      </c>
      <c r="G11" s="25">
        <f t="shared" si="3"/>
        <v>268.44600000000003</v>
      </c>
      <c r="I11" s="30"/>
      <c r="J11" s="30"/>
    </row>
    <row r="12" spans="1:10" x14ac:dyDescent="0.2">
      <c r="A12" s="10"/>
      <c r="B12" s="18" t="s">
        <v>33</v>
      </c>
      <c r="C12" s="26">
        <f>D12+E12+F12+G12</f>
        <v>18384.436000000002</v>
      </c>
      <c r="D12" s="26">
        <v>1310.4000000000001</v>
      </c>
      <c r="E12" s="26">
        <v>9173.375</v>
      </c>
      <c r="F12" s="26">
        <v>7823.0190000000011</v>
      </c>
      <c r="G12" s="26">
        <v>77.641999999999996</v>
      </c>
      <c r="H12" s="6"/>
      <c r="I12" s="31"/>
      <c r="J12" s="31"/>
    </row>
    <row r="13" spans="1:10" x14ac:dyDescent="0.2">
      <c r="A13" s="10"/>
      <c r="B13" s="18" t="s">
        <v>25</v>
      </c>
      <c r="C13" s="26">
        <f>C14+C15</f>
        <v>668.93200000000002</v>
      </c>
      <c r="D13" s="26">
        <v>0</v>
      </c>
      <c r="E13" s="26">
        <v>179.70699999999997</v>
      </c>
      <c r="F13" s="26">
        <v>473.56600000000003</v>
      </c>
      <c r="G13" s="26">
        <v>15.658999999999999</v>
      </c>
      <c r="H13" s="6"/>
      <c r="I13" s="31"/>
      <c r="J13" s="31"/>
    </row>
    <row r="14" spans="1:10" s="36" customFormat="1" ht="12" x14ac:dyDescent="0.2">
      <c r="A14" s="33"/>
      <c r="B14" s="34" t="s">
        <v>26</v>
      </c>
      <c r="C14" s="35">
        <f t="shared" ref="C14:C19" si="4">D14+E14+F14+G14</f>
        <v>658.29700000000003</v>
      </c>
      <c r="D14" s="26">
        <v>0</v>
      </c>
      <c r="E14" s="35">
        <v>179.70699999999999</v>
      </c>
      <c r="F14" s="35">
        <v>462.93100000000004</v>
      </c>
      <c r="G14" s="35">
        <v>15.659000000000001</v>
      </c>
      <c r="J14" s="37"/>
    </row>
    <row r="15" spans="1:10" s="36" customFormat="1" ht="12" x14ac:dyDescent="0.2">
      <c r="A15" s="33"/>
      <c r="B15" s="34" t="s">
        <v>27</v>
      </c>
      <c r="C15" s="35">
        <f t="shared" si="4"/>
        <v>10.635</v>
      </c>
      <c r="D15" s="26">
        <v>0</v>
      </c>
      <c r="E15" s="35">
        <v>0</v>
      </c>
      <c r="F15" s="35">
        <v>10.635</v>
      </c>
      <c r="G15" s="35">
        <v>0</v>
      </c>
      <c r="J15" s="37"/>
    </row>
    <row r="16" spans="1:10" x14ac:dyDescent="0.2">
      <c r="A16" s="10"/>
      <c r="B16" s="18" t="s">
        <v>19</v>
      </c>
      <c r="C16" s="26">
        <f t="shared" si="4"/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">
      <c r="A17" s="10"/>
      <c r="B17" s="18" t="s">
        <v>28</v>
      </c>
      <c r="C17" s="26">
        <f t="shared" si="4"/>
        <v>5176.2890000000016</v>
      </c>
      <c r="D17" s="26">
        <v>5121.0950000000012</v>
      </c>
      <c r="E17" s="26">
        <v>0</v>
      </c>
      <c r="F17" s="26">
        <v>55.194000000000003</v>
      </c>
      <c r="G17" s="26">
        <v>0</v>
      </c>
    </row>
    <row r="18" spans="1:7" x14ac:dyDescent="0.2">
      <c r="A18" s="10"/>
      <c r="B18" s="18" t="s">
        <v>29</v>
      </c>
      <c r="C18" s="26">
        <f t="shared" si="4"/>
        <v>64805.258999999998</v>
      </c>
      <c r="D18" s="26">
        <v>29773.290999999997</v>
      </c>
      <c r="E18" s="29">
        <v>19504.751</v>
      </c>
      <c r="F18" s="29">
        <v>15352.072</v>
      </c>
      <c r="G18" s="29">
        <v>175.14500000000001</v>
      </c>
    </row>
    <row r="19" spans="1:7" x14ac:dyDescent="0.2">
      <c r="A19" s="10"/>
      <c r="B19" s="18" t="s">
        <v>32</v>
      </c>
      <c r="C19" s="26">
        <f t="shared" si="4"/>
        <v>4.048</v>
      </c>
      <c r="D19" s="26">
        <v>0</v>
      </c>
      <c r="E19" s="29">
        <v>4.048</v>
      </c>
      <c r="F19" s="29">
        <v>0</v>
      </c>
      <c r="G19" s="29">
        <v>0</v>
      </c>
    </row>
    <row r="20" spans="1:7" x14ac:dyDescent="0.2">
      <c r="A20" s="10"/>
      <c r="B20" s="17" t="s">
        <v>18</v>
      </c>
      <c r="C20" s="25">
        <f>D20+E20+F20+G20</f>
        <v>252029.59600000002</v>
      </c>
      <c r="D20" s="27">
        <f>SUM(D21:D31)</f>
        <v>169637.95799999998</v>
      </c>
      <c r="E20" s="27">
        <f t="shared" ref="E20:G20" si="5">SUM(E21:E31)</f>
        <v>65500.204000000012</v>
      </c>
      <c r="F20" s="27">
        <f t="shared" si="5"/>
        <v>16711.766</v>
      </c>
      <c r="G20" s="27">
        <f t="shared" si="5"/>
        <v>179.66800000000001</v>
      </c>
    </row>
    <row r="21" spans="1:7" x14ac:dyDescent="0.2">
      <c r="A21" s="10"/>
      <c r="B21" s="18" t="s">
        <v>34</v>
      </c>
      <c r="C21" s="26">
        <f>D21+E21+F21+G21</f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">
      <c r="A22" s="10"/>
      <c r="B22" s="38" t="s">
        <v>35</v>
      </c>
      <c r="C22" s="26">
        <f t="shared" ref="C22:C31" si="6">D22+E22+F22+G22</f>
        <v>108217.65100000001</v>
      </c>
      <c r="D22" s="26">
        <v>34706.386000000006</v>
      </c>
      <c r="E22" s="26">
        <v>57762.093000000008</v>
      </c>
      <c r="F22" s="26">
        <v>15747.937999999998</v>
      </c>
      <c r="G22" s="26">
        <v>1.234</v>
      </c>
    </row>
    <row r="23" spans="1:7" x14ac:dyDescent="0.2">
      <c r="A23" s="10"/>
      <c r="B23" s="18" t="s">
        <v>39</v>
      </c>
      <c r="C23" s="26">
        <f t="shared" si="6"/>
        <v>3218.2719999999999</v>
      </c>
      <c r="D23" s="26">
        <v>0</v>
      </c>
      <c r="E23" s="26">
        <v>2958.9439999999995</v>
      </c>
      <c r="F23" s="26">
        <v>217.48100000000002</v>
      </c>
      <c r="G23" s="26">
        <v>41.847000000000008</v>
      </c>
    </row>
    <row r="24" spans="1:7" x14ac:dyDescent="0.2">
      <c r="A24" s="10"/>
      <c r="B24" s="38" t="s">
        <v>40</v>
      </c>
      <c r="C24" s="26">
        <f t="shared" si="6"/>
        <v>45.662999999999997</v>
      </c>
      <c r="D24" s="26">
        <v>0</v>
      </c>
      <c r="E24" s="26">
        <v>0</v>
      </c>
      <c r="F24" s="26">
        <v>45.662999999999997</v>
      </c>
      <c r="G24" s="26">
        <v>0</v>
      </c>
    </row>
    <row r="25" spans="1:7" x14ac:dyDescent="0.2">
      <c r="A25" s="10"/>
      <c r="B25" s="18" t="s">
        <v>36</v>
      </c>
      <c r="C25" s="29">
        <f t="shared" si="6"/>
        <v>131550.68400000001</v>
      </c>
      <c r="D25" s="26">
        <v>131248.386</v>
      </c>
      <c r="E25" s="26">
        <v>302.298</v>
      </c>
      <c r="F25" s="26">
        <v>0</v>
      </c>
      <c r="G25" s="26">
        <v>0</v>
      </c>
    </row>
    <row r="26" spans="1:7" x14ac:dyDescent="0.2">
      <c r="A26" s="10"/>
      <c r="B26" s="18" t="s">
        <v>41</v>
      </c>
      <c r="C26" s="29">
        <f t="shared" si="6"/>
        <v>700.68399999999986</v>
      </c>
      <c r="D26" s="26">
        <v>0</v>
      </c>
      <c r="E26" s="26">
        <v>0</v>
      </c>
      <c r="F26" s="26">
        <v>700.68399999999986</v>
      </c>
      <c r="G26" s="26">
        <v>0</v>
      </c>
    </row>
    <row r="27" spans="1:7" x14ac:dyDescent="0.2">
      <c r="A27" s="10"/>
      <c r="B27" s="18" t="s">
        <v>16</v>
      </c>
      <c r="C27" s="29">
        <f t="shared" si="6"/>
        <v>1.4999999999999999E-2</v>
      </c>
      <c r="D27" s="26">
        <v>0</v>
      </c>
      <c r="E27" s="26">
        <v>1.4999999999999999E-2</v>
      </c>
      <c r="F27" s="26">
        <v>0</v>
      </c>
      <c r="G27" s="26">
        <v>0</v>
      </c>
    </row>
    <row r="28" spans="1:7" x14ac:dyDescent="0.2">
      <c r="A28" s="10"/>
      <c r="B28" s="18" t="s">
        <v>38</v>
      </c>
      <c r="C28" s="29">
        <f t="shared" si="6"/>
        <v>3683.1859999999997</v>
      </c>
      <c r="D28" s="26">
        <v>3683.1859999999997</v>
      </c>
      <c r="E28" s="26">
        <v>0</v>
      </c>
      <c r="F28" s="26">
        <v>0</v>
      </c>
      <c r="G28" s="26">
        <v>0</v>
      </c>
    </row>
    <row r="29" spans="1:7" x14ac:dyDescent="0.2">
      <c r="A29" s="10"/>
      <c r="B29" s="18" t="s">
        <v>31</v>
      </c>
      <c r="C29" s="29">
        <f t="shared" si="6"/>
        <v>551.11000000000013</v>
      </c>
      <c r="D29" s="26">
        <v>0</v>
      </c>
      <c r="E29" s="26">
        <v>551.11000000000013</v>
      </c>
      <c r="F29" s="26">
        <v>0</v>
      </c>
      <c r="G29" s="26">
        <v>0</v>
      </c>
    </row>
    <row r="30" spans="1:7" x14ac:dyDescent="0.2">
      <c r="A30" s="10"/>
      <c r="B30" s="18" t="s">
        <v>42</v>
      </c>
      <c r="C30" s="29">
        <f t="shared" ref="C30" si="7">D30+E30+F30+G30</f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ht="15" customHeight="1" x14ac:dyDescent="0.2">
      <c r="A31" s="10"/>
      <c r="B31" s="18" t="s">
        <v>37</v>
      </c>
      <c r="C31" s="29">
        <f t="shared" si="6"/>
        <v>4062.3310000000006</v>
      </c>
      <c r="D31" s="26">
        <v>0</v>
      </c>
      <c r="E31" s="26">
        <v>3925.7440000000006</v>
      </c>
      <c r="F31" s="26">
        <v>0</v>
      </c>
      <c r="G31" s="26">
        <v>136.58699999999999</v>
      </c>
    </row>
    <row r="32" spans="1:7" x14ac:dyDescent="0.2">
      <c r="A32" s="10"/>
      <c r="B32" s="18"/>
      <c r="C32" s="23"/>
      <c r="D32" s="23"/>
      <c r="E32" s="23"/>
      <c r="F32" s="23"/>
      <c r="G32" s="23"/>
    </row>
    <row r="33" spans="1:12" s="6" customFormat="1" x14ac:dyDescent="0.2">
      <c r="A33" s="8"/>
      <c r="B33" s="17" t="s">
        <v>11</v>
      </c>
      <c r="C33" s="25">
        <f>D33+E33+F33+G33</f>
        <v>38.898290169723374</v>
      </c>
      <c r="D33" s="25">
        <f>D34+D43</f>
        <v>23.522255070457842</v>
      </c>
      <c r="E33" s="25">
        <f t="shared" ref="E33:G33" si="8">E34+E43</f>
        <v>10.759204820154334</v>
      </c>
      <c r="F33" s="25">
        <f t="shared" si="8"/>
        <v>4.5673672356097459</v>
      </c>
      <c r="G33" s="25">
        <f t="shared" si="8"/>
        <v>4.9463043501450754E-2</v>
      </c>
      <c r="I33" s="2"/>
      <c r="J33" s="30"/>
    </row>
    <row r="34" spans="1:12" s="6" customFormat="1" x14ac:dyDescent="0.2">
      <c r="A34" s="8"/>
      <c r="B34" s="17" t="s">
        <v>17</v>
      </c>
      <c r="C34" s="25">
        <f>D34+E34+F34+G34</f>
        <v>10.097999999999999</v>
      </c>
      <c r="D34" s="25">
        <f>D35+D36+D39+D40+D41+D42</f>
        <v>4.1344999999999992</v>
      </c>
      <c r="E34" s="25">
        <f>E35+E36+E39+E40+E41+E42</f>
        <v>3.2760600000000002</v>
      </c>
      <c r="F34" s="25">
        <f>F35+F36+F39+F40+F41+F42</f>
        <v>2.6585399999999999</v>
      </c>
      <c r="G34" s="25">
        <f>G35+G36+G39+G40+G41+G42</f>
        <v>2.8899999999999995E-2</v>
      </c>
      <c r="I34" s="31"/>
      <c r="J34" s="30"/>
    </row>
    <row r="35" spans="1:12" x14ac:dyDescent="0.2">
      <c r="A35" s="10"/>
      <c r="B35" s="18" t="s">
        <v>33</v>
      </c>
      <c r="C35" s="26">
        <f t="shared" ref="C35:C54" si="9">D35+E35+F35+G35</f>
        <v>1.6531799999999999</v>
      </c>
      <c r="D35" s="23">
        <v>0.19400000000000001</v>
      </c>
      <c r="E35" s="23">
        <v>0.49718000000000001</v>
      </c>
      <c r="F35" s="23">
        <v>0.95099999999999996</v>
      </c>
      <c r="G35" s="23">
        <v>1.0999999999999999E-2</v>
      </c>
      <c r="H35" s="31"/>
      <c r="I35" s="37"/>
      <c r="J35" s="37"/>
      <c r="K35" s="37"/>
      <c r="L35" s="37"/>
    </row>
    <row r="36" spans="1:12" x14ac:dyDescent="0.2">
      <c r="A36" s="10"/>
      <c r="B36" s="18" t="s">
        <v>25</v>
      </c>
      <c r="C36" s="26">
        <f t="shared" si="9"/>
        <v>0.10997999999999999</v>
      </c>
      <c r="D36" s="23">
        <v>0</v>
      </c>
      <c r="E36" s="23">
        <v>3.0179999999999998E-2</v>
      </c>
      <c r="F36" s="23">
        <v>7.8E-2</v>
      </c>
      <c r="G36" s="23">
        <v>1.8E-3</v>
      </c>
      <c r="H36" s="31"/>
      <c r="I36" s="37"/>
      <c r="J36" s="31"/>
      <c r="K36" s="31"/>
    </row>
    <row r="37" spans="1:12" s="36" customFormat="1" ht="12" x14ac:dyDescent="0.2">
      <c r="A37" s="33"/>
      <c r="B37" s="34" t="s">
        <v>26</v>
      </c>
      <c r="C37" s="26">
        <f t="shared" si="9"/>
        <v>8.7279999999999996E-2</v>
      </c>
      <c r="D37" s="35">
        <v>0</v>
      </c>
      <c r="E37" s="35">
        <v>3.0179999999999998E-2</v>
      </c>
      <c r="F37" s="35">
        <v>5.5300000000000002E-2</v>
      </c>
      <c r="G37" s="35">
        <v>1.8E-3</v>
      </c>
      <c r="I37" s="37"/>
    </row>
    <row r="38" spans="1:12" s="36" customFormat="1" ht="12" x14ac:dyDescent="0.2">
      <c r="A38" s="33"/>
      <c r="B38" s="34" t="s">
        <v>27</v>
      </c>
      <c r="C38" s="26">
        <f t="shared" si="9"/>
        <v>2.2700000000000001E-2</v>
      </c>
      <c r="D38" s="35">
        <v>0</v>
      </c>
      <c r="E38" s="35">
        <v>0</v>
      </c>
      <c r="F38" s="35">
        <v>2.2700000000000001E-2</v>
      </c>
      <c r="G38" s="35">
        <v>0</v>
      </c>
    </row>
    <row r="39" spans="1:12" x14ac:dyDescent="0.2">
      <c r="A39" s="10"/>
      <c r="B39" s="18" t="s">
        <v>19</v>
      </c>
      <c r="C39" s="26">
        <f t="shared" si="9"/>
        <v>0</v>
      </c>
      <c r="D39" s="23">
        <v>0</v>
      </c>
      <c r="E39" s="23">
        <v>0</v>
      </c>
      <c r="F39" s="23">
        <v>0</v>
      </c>
      <c r="G39" s="23">
        <v>0</v>
      </c>
    </row>
    <row r="40" spans="1:12" x14ac:dyDescent="0.2">
      <c r="A40" s="10"/>
      <c r="B40" s="18" t="s">
        <v>28</v>
      </c>
      <c r="C40" s="26">
        <f t="shared" si="9"/>
        <v>0.51683999999999997</v>
      </c>
      <c r="D40" s="23">
        <v>0.51100000000000001</v>
      </c>
      <c r="E40" s="23">
        <v>0</v>
      </c>
      <c r="F40" s="23">
        <v>5.8399999999999997E-3</v>
      </c>
      <c r="G40" s="23">
        <v>0</v>
      </c>
    </row>
    <row r="41" spans="1:12" x14ac:dyDescent="0.2">
      <c r="A41" s="10"/>
      <c r="B41" s="18" t="s">
        <v>29</v>
      </c>
      <c r="C41" s="26">
        <f t="shared" si="9"/>
        <v>7.7329999999999988</v>
      </c>
      <c r="D41" s="23">
        <v>3.4294999999999995</v>
      </c>
      <c r="E41" s="23">
        <v>2.6637000000000004</v>
      </c>
      <c r="F41" s="23">
        <v>1.6236999999999999</v>
      </c>
      <c r="G41" s="23">
        <v>1.6099999999999996E-2</v>
      </c>
    </row>
    <row r="42" spans="1:12" x14ac:dyDescent="0.2">
      <c r="A42" s="10"/>
      <c r="B42" s="18" t="s">
        <v>32</v>
      </c>
      <c r="C42" s="26">
        <f t="shared" si="9"/>
        <v>8.5000000000000006E-2</v>
      </c>
      <c r="D42" s="23">
        <v>0</v>
      </c>
      <c r="E42" s="23">
        <v>8.5000000000000006E-2</v>
      </c>
      <c r="F42" s="23">
        <v>0</v>
      </c>
      <c r="G42" s="23">
        <v>0</v>
      </c>
    </row>
    <row r="43" spans="1:12" x14ac:dyDescent="0.2">
      <c r="A43" s="10"/>
      <c r="B43" s="17" t="s">
        <v>18</v>
      </c>
      <c r="C43" s="25">
        <f>D43+E43+F43+G43</f>
        <v>28.800290169723372</v>
      </c>
      <c r="D43" s="25">
        <f>SUM(D44:D54)</f>
        <v>19.387755070457843</v>
      </c>
      <c r="E43" s="25">
        <f t="shared" ref="E43:G43" si="10">SUM(E44:E54)</f>
        <v>7.4831448201543331</v>
      </c>
      <c r="F43" s="25">
        <f t="shared" si="10"/>
        <v>1.9088272356097458</v>
      </c>
      <c r="G43" s="25">
        <f t="shared" si="10"/>
        <v>2.0563043501450759E-2</v>
      </c>
    </row>
    <row r="44" spans="1:12" x14ac:dyDescent="0.2">
      <c r="A44" s="10"/>
      <c r="B44" s="18" t="s">
        <v>22</v>
      </c>
      <c r="C44" s="26">
        <f t="shared" si="9"/>
        <v>0</v>
      </c>
      <c r="D44" s="23">
        <v>0</v>
      </c>
      <c r="E44" s="23">
        <v>0</v>
      </c>
      <c r="F44" s="23">
        <v>0</v>
      </c>
      <c r="G44" s="23">
        <v>0</v>
      </c>
      <c r="H44" s="31"/>
    </row>
    <row r="45" spans="1:12" x14ac:dyDescent="0.2">
      <c r="A45" s="10"/>
      <c r="B45" s="38" t="s">
        <v>20</v>
      </c>
      <c r="C45" s="26">
        <f t="shared" si="9"/>
        <v>12.365357555683563</v>
      </c>
      <c r="D45" s="23">
        <v>3.9671275065604199</v>
      </c>
      <c r="E45" s="23">
        <v>6.5994955191798939</v>
      </c>
      <c r="F45" s="23">
        <v>1.7985963130973717</v>
      </c>
      <c r="G45" s="23">
        <v>1.382168458781362E-4</v>
      </c>
    </row>
    <row r="46" spans="1:12" x14ac:dyDescent="0.2">
      <c r="A46" s="10"/>
      <c r="B46" s="18" t="s">
        <v>39</v>
      </c>
      <c r="C46" s="26">
        <f t="shared" si="9"/>
        <v>0.36810973182283674</v>
      </c>
      <c r="D46" s="23">
        <v>0</v>
      </c>
      <c r="E46" s="23">
        <v>0.33847759936635952</v>
      </c>
      <c r="F46" s="23">
        <v>2.4861315124167949E-2</v>
      </c>
      <c r="G46" s="23">
        <v>4.7708173323092679E-3</v>
      </c>
    </row>
    <row r="47" spans="1:12" x14ac:dyDescent="0.2">
      <c r="A47" s="10"/>
      <c r="B47" s="38" t="s">
        <v>40</v>
      </c>
      <c r="C47" s="26">
        <f t="shared" si="9"/>
        <v>5.2488463261648752E-3</v>
      </c>
      <c r="D47" s="23">
        <v>0</v>
      </c>
      <c r="E47" s="23">
        <v>0</v>
      </c>
      <c r="F47" s="23">
        <v>5.2488463261648752E-3</v>
      </c>
      <c r="G47" s="23">
        <v>0</v>
      </c>
    </row>
    <row r="48" spans="1:12" x14ac:dyDescent="0.2">
      <c r="A48" s="10"/>
      <c r="B48" s="18" t="s">
        <v>36</v>
      </c>
      <c r="C48" s="26">
        <f t="shared" si="9"/>
        <v>15.034620704791774</v>
      </c>
      <c r="D48" s="23">
        <v>15.000043189964158</v>
      </c>
      <c r="E48" s="23">
        <v>3.4577514827615639E-2</v>
      </c>
      <c r="F48" s="23">
        <v>0</v>
      </c>
      <c r="G48" s="23">
        <v>0</v>
      </c>
    </row>
    <row r="49" spans="1:7" x14ac:dyDescent="0.2">
      <c r="A49" s="10"/>
      <c r="B49" s="18" t="s">
        <v>41</v>
      </c>
      <c r="C49" s="26">
        <f t="shared" si="9"/>
        <v>8.0120761062041315E-2</v>
      </c>
      <c r="D49" s="23">
        <v>0</v>
      </c>
      <c r="E49" s="23">
        <v>0</v>
      </c>
      <c r="F49" s="23">
        <v>8.0120761062041315E-2</v>
      </c>
      <c r="G49" s="23">
        <v>0</v>
      </c>
    </row>
    <row r="50" spans="1:7" x14ac:dyDescent="0.2">
      <c r="A50" s="10"/>
      <c r="B50" s="18" t="s">
        <v>16</v>
      </c>
      <c r="C50" s="26">
        <f t="shared" si="9"/>
        <v>1.7123287671232875E-6</v>
      </c>
      <c r="D50" s="23">
        <v>0</v>
      </c>
      <c r="E50" s="23">
        <v>1.7123287671232875E-6</v>
      </c>
      <c r="F50" s="23">
        <v>0</v>
      </c>
      <c r="G50" s="23">
        <v>0</v>
      </c>
    </row>
    <row r="51" spans="1:7" x14ac:dyDescent="0.2">
      <c r="A51" s="10"/>
      <c r="B51" s="18" t="s">
        <v>38</v>
      </c>
      <c r="C51" s="26">
        <f t="shared" si="9"/>
        <v>0.42058437393326503</v>
      </c>
      <c r="D51" s="23">
        <v>0.42058437393326503</v>
      </c>
      <c r="E51" s="23">
        <v>0</v>
      </c>
      <c r="F51" s="23">
        <v>0</v>
      </c>
      <c r="G51" s="23">
        <v>0</v>
      </c>
    </row>
    <row r="52" spans="1:7" x14ac:dyDescent="0.2">
      <c r="A52" s="10"/>
      <c r="B52" s="18" t="s">
        <v>30</v>
      </c>
      <c r="C52" s="26">
        <f t="shared" si="9"/>
        <v>6.2885305859575011E-2</v>
      </c>
      <c r="D52" s="23">
        <v>0</v>
      </c>
      <c r="E52" s="23">
        <v>6.2885305859575011E-2</v>
      </c>
      <c r="F52" s="23">
        <v>0</v>
      </c>
      <c r="G52" s="23">
        <v>0</v>
      </c>
    </row>
    <row r="53" spans="1:7" x14ac:dyDescent="0.2">
      <c r="A53" s="10"/>
      <c r="B53" s="18" t="s">
        <v>42</v>
      </c>
      <c r="C53" s="26">
        <f t="shared" si="9"/>
        <v>0</v>
      </c>
      <c r="D53" s="23">
        <v>0</v>
      </c>
      <c r="E53" s="23">
        <v>0</v>
      </c>
      <c r="F53" s="23">
        <v>0</v>
      </c>
      <c r="G53" s="23">
        <v>0</v>
      </c>
    </row>
    <row r="54" spans="1:7" ht="14.25" customHeight="1" x14ac:dyDescent="0.2">
      <c r="A54" s="10"/>
      <c r="B54" s="18" t="s">
        <v>37</v>
      </c>
      <c r="C54" s="26">
        <f t="shared" si="9"/>
        <v>0.4633611779153865</v>
      </c>
      <c r="D54" s="23">
        <v>0</v>
      </c>
      <c r="E54" s="23">
        <v>0.44770716859212317</v>
      </c>
      <c r="F54" s="23">
        <v>0</v>
      </c>
      <c r="G54" s="23">
        <v>1.5654009323263354E-2</v>
      </c>
    </row>
    <row r="55" spans="1:7" x14ac:dyDescent="0.2">
      <c r="A55" s="10"/>
      <c r="B55" s="18"/>
      <c r="C55" s="26"/>
      <c r="D55" s="26"/>
      <c r="E55" s="26"/>
      <c r="F55" s="26"/>
      <c r="G55" s="26"/>
    </row>
    <row r="56" spans="1:7" s="13" customFormat="1" x14ac:dyDescent="0.2">
      <c r="A56" s="12" t="s">
        <v>15</v>
      </c>
      <c r="B56" s="41" t="s">
        <v>21</v>
      </c>
      <c r="C56" s="41"/>
      <c r="D56" s="41"/>
      <c r="E56" s="41"/>
      <c r="F56" s="41"/>
      <c r="G56" s="41"/>
    </row>
    <row r="57" spans="1:7" s="15" customFormat="1" x14ac:dyDescent="0.2">
      <c r="A57" s="14"/>
      <c r="B57" s="21" t="s">
        <v>10</v>
      </c>
      <c r="C57" s="28">
        <f>D57+E57+F57+G57</f>
        <v>341068.56</v>
      </c>
      <c r="D57" s="28">
        <f>D10</f>
        <v>205842.74399999998</v>
      </c>
      <c r="E57" s="28">
        <f t="shared" ref="E57:G57" si="11">E10</f>
        <v>94362.085000000006</v>
      </c>
      <c r="F57" s="28">
        <f t="shared" si="11"/>
        <v>40415.616999999998</v>
      </c>
      <c r="G57" s="28">
        <f t="shared" si="11"/>
        <v>448.11400000000003</v>
      </c>
    </row>
    <row r="58" spans="1:7" s="15" customFormat="1" x14ac:dyDescent="0.2">
      <c r="A58" s="14"/>
      <c r="B58" s="21" t="s">
        <v>11</v>
      </c>
      <c r="C58" s="28">
        <f>D58+E58+F58+G58</f>
        <v>38.898290169723374</v>
      </c>
      <c r="D58" s="22">
        <f>D33</f>
        <v>23.522255070457842</v>
      </c>
      <c r="E58" s="22">
        <f>E33</f>
        <v>10.759204820154334</v>
      </c>
      <c r="F58" s="22">
        <f>F33</f>
        <v>4.5673672356097459</v>
      </c>
      <c r="G58" s="22">
        <f>G33</f>
        <v>4.9463043501450754E-2</v>
      </c>
    </row>
    <row r="59" spans="1:7" x14ac:dyDescent="0.2">
      <c r="A59" s="8" t="s">
        <v>23</v>
      </c>
      <c r="B59" s="40" t="s">
        <v>12</v>
      </c>
      <c r="C59" s="40"/>
      <c r="D59" s="40"/>
      <c r="E59" s="40"/>
      <c r="F59" s="40"/>
      <c r="G59" s="40"/>
    </row>
    <row r="60" spans="1:7" x14ac:dyDescent="0.2">
      <c r="A60" s="10"/>
      <c r="B60" s="16" t="s">
        <v>10</v>
      </c>
      <c r="C60" s="28">
        <f>D60+E60+F60+G60</f>
        <v>14091.422999999999</v>
      </c>
      <c r="D60" s="23">
        <v>8386.3500499571164</v>
      </c>
      <c r="E60" s="23">
        <v>3838.3932724112819</v>
      </c>
      <c r="F60" s="23">
        <v>1837.8815511739817</v>
      </c>
      <c r="G60" s="23">
        <v>28.798126457619439</v>
      </c>
    </row>
    <row r="61" spans="1:7" x14ac:dyDescent="0.2">
      <c r="A61" s="10"/>
      <c r="B61" s="16" t="s">
        <v>11</v>
      </c>
      <c r="C61" s="28">
        <f t="shared" ref="C61" si="12">D61+E61+F61+G61</f>
        <v>1.6103121650452297</v>
      </c>
      <c r="D61" s="23">
        <v>0.95818381202583336</v>
      </c>
      <c r="E61" s="23">
        <v>0.43861579658771194</v>
      </c>
      <c r="F61" s="23">
        <v>0.2102267191748465</v>
      </c>
      <c r="G61" s="23">
        <v>3.2858372568378147E-3</v>
      </c>
    </row>
    <row r="62" spans="1:7" x14ac:dyDescent="0.2">
      <c r="A62" s="10" t="s">
        <v>24</v>
      </c>
      <c r="B62" s="19" t="s">
        <v>7</v>
      </c>
      <c r="C62" s="32">
        <f>C60/C7*100</f>
        <v>3.9676268933710368</v>
      </c>
      <c r="D62" s="20"/>
      <c r="E62" s="20"/>
      <c r="F62" s="20"/>
      <c r="G62" s="20"/>
    </row>
    <row r="63" spans="1:7" x14ac:dyDescent="0.2">
      <c r="A63" s="3"/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5" spans="1:8" x14ac:dyDescent="0.2">
      <c r="B65" s="1"/>
      <c r="C65" s="1"/>
      <c r="D65" s="1"/>
      <c r="E65" s="1"/>
      <c r="F65" s="1"/>
      <c r="G65" s="1"/>
    </row>
    <row r="66" spans="1:8" x14ac:dyDescent="0.2">
      <c r="B66" s="1"/>
      <c r="C66" s="1"/>
      <c r="D66" s="1"/>
      <c r="E66" s="1"/>
      <c r="F66" s="1"/>
      <c r="G66" s="1"/>
    </row>
    <row r="68" spans="1:8" x14ac:dyDescent="0.2">
      <c r="D68" s="24"/>
    </row>
    <row r="69" spans="1:8" s="9" customFormat="1" x14ac:dyDescent="0.2">
      <c r="A69" s="11"/>
      <c r="D69" s="24"/>
      <c r="H69" s="2"/>
    </row>
    <row r="70" spans="1:8" s="9" customFormat="1" x14ac:dyDescent="0.2">
      <c r="A70" s="11"/>
      <c r="D70" s="24"/>
      <c r="H70" s="2"/>
    </row>
    <row r="71" spans="1:8" s="9" customFormat="1" x14ac:dyDescent="0.2">
      <c r="A71" s="11"/>
      <c r="D71" s="24"/>
      <c r="H71" s="2"/>
    </row>
  </sheetData>
  <mergeCells count="12">
    <mergeCell ref="B6:G6"/>
    <mergeCell ref="B9:G9"/>
    <mergeCell ref="B56:G56"/>
    <mergeCell ref="B59:G59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4:G65376 E65381:G65542 C7:G8 E65371:G65372 E65366:G65368 C57:G58 E65378:G65379 C60:G62 D10:G19 C10:C55 D21:G55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год  факт 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2024-01-18T05:43:19Z</dcterms:modified>
</cp:coreProperties>
</file>