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8"/>
  </bookViews>
  <sheets>
    <sheet name="Январь 2023" sheetId="91" r:id="rId1"/>
    <sheet name="Февраль  2023" sheetId="92" r:id="rId2"/>
    <sheet name="Март 23" sheetId="93" r:id="rId3"/>
    <sheet name="Апрель 23" sheetId="94" r:id="rId4"/>
    <sheet name="Май 2023" sheetId="95" r:id="rId5"/>
    <sheet name="Июнь 2023" sheetId="96" r:id="rId6"/>
    <sheet name="Июль 2023" sheetId="97" r:id="rId7"/>
    <sheet name="Август 2023 " sheetId="98" r:id="rId8"/>
    <sheet name="Сентябрь  2023" sheetId="99" r:id="rId9"/>
    <sheet name="июнь 2015" sheetId="22" state="hidden" r:id="rId10"/>
    <sheet name="июль 2015" sheetId="23" state="hidden" r:id="rId11"/>
    <sheet name="август 2015" sheetId="24" state="hidden" r:id="rId12"/>
    <sheet name="сентябрь 2015" sheetId="25" state="hidden" r:id="rId13"/>
    <sheet name="октябрь 2015" sheetId="26" state="hidden" r:id="rId14"/>
    <sheet name="ноябрь 2015" sheetId="27" state="hidden" r:id="rId15"/>
    <sheet name="декабрь 2015" sheetId="28" state="hidden" r:id="rId16"/>
  </sheets>
  <externalReferences>
    <externalReference r:id="rId17"/>
  </externalReferences>
  <calcPr calcId="145621"/>
</workbook>
</file>

<file path=xl/calcChain.xml><?xml version="1.0" encoding="utf-8"?>
<calcChain xmlns="http://schemas.openxmlformats.org/spreadsheetml/2006/main">
  <c r="F9" i="99" l="1"/>
  <c r="F8" i="99"/>
  <c r="H7" i="99"/>
  <c r="I7" i="99" s="1"/>
  <c r="F7" i="99"/>
  <c r="H6" i="99"/>
  <c r="I6" i="99" s="1"/>
  <c r="F6" i="99"/>
  <c r="F9" i="98" l="1"/>
  <c r="D16" i="97"/>
  <c r="F8" i="98"/>
  <c r="H7" i="98"/>
  <c r="I7" i="98" s="1"/>
  <c r="F7" i="98"/>
  <c r="H6" i="98"/>
  <c r="I6" i="98" s="1"/>
  <c r="F6" i="98"/>
  <c r="F10" i="97" l="1"/>
  <c r="F9" i="97"/>
  <c r="F8" i="97"/>
  <c r="H7" i="97"/>
  <c r="I7" i="97" s="1"/>
  <c r="F7" i="97"/>
  <c r="H6" i="97"/>
  <c r="I6" i="97" s="1"/>
  <c r="F6" i="97"/>
  <c r="F10" i="96" l="1"/>
  <c r="F9" i="96"/>
  <c r="F8" i="96"/>
  <c r="H7" i="96"/>
  <c r="I7" i="96" s="1"/>
  <c r="F7" i="96"/>
  <c r="H6" i="96"/>
  <c r="I6" i="96" s="1"/>
  <c r="F6" i="96"/>
  <c r="F10" i="95" l="1"/>
  <c r="F9" i="95"/>
  <c r="F8" i="95"/>
  <c r="H7" i="95"/>
  <c r="I7" i="95" s="1"/>
  <c r="F7" i="95"/>
  <c r="H6" i="95"/>
  <c r="I6" i="95" s="1"/>
  <c r="F6" i="95"/>
  <c r="F10" i="94" l="1"/>
  <c r="F9" i="94"/>
  <c r="F8" i="94"/>
  <c r="H7" i="94"/>
  <c r="I7" i="94" s="1"/>
  <c r="F7" i="94"/>
  <c r="H6" i="94"/>
  <c r="I6" i="94" s="1"/>
  <c r="F6" i="94"/>
  <c r="F10" i="93" l="1"/>
  <c r="F9" i="93"/>
  <c r="F8" i="93"/>
  <c r="H7" i="93"/>
  <c r="I7" i="93" s="1"/>
  <c r="F7" i="93"/>
  <c r="H6" i="93"/>
  <c r="I6" i="93" s="1"/>
  <c r="F6" i="93"/>
  <c r="F10" i="92" l="1"/>
  <c r="F9" i="92"/>
  <c r="F8" i="92"/>
  <c r="H7" i="92"/>
  <c r="I7" i="92" s="1"/>
  <c r="F7" i="92"/>
  <c r="H6" i="92"/>
  <c r="I6" i="92" s="1"/>
  <c r="F6" i="92"/>
  <c r="F10" i="91" l="1"/>
  <c r="F9" i="91"/>
  <c r="F8" i="91"/>
  <c r="H7" i="91"/>
  <c r="I7" i="91" s="1"/>
  <c r="F7" i="91"/>
  <c r="H6" i="91"/>
  <c r="I6" i="91" s="1"/>
  <c r="F6" i="91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<sst xmlns="http://schemas.openxmlformats.org/spreadsheetml/2006/main" count="384" uniqueCount="37">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</sst>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E24" sqref="E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28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1490.1469999999999</v>
      </c>
      <c r="E6" s="24"/>
      <c r="F6" s="43">
        <f>G6/D6</f>
        <v>3.1112150009361494</v>
      </c>
      <c r="G6" s="25">
        <v>4636.1677</v>
      </c>
      <c r="H6" s="44">
        <f>G6*20%</f>
        <v>927.23354000000006</v>
      </c>
      <c r="I6" s="44">
        <f>G6+H6</f>
        <v>5563.4012400000001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0.97399999999999998</v>
      </c>
      <c r="E7" s="24"/>
      <c r="F7" s="43">
        <f>G7/D7</f>
        <v>3.1112114989733062</v>
      </c>
      <c r="G7" s="25">
        <v>3.0303200000000001</v>
      </c>
      <c r="H7" s="44">
        <f>G7*20%</f>
        <v>0.60606400000000005</v>
      </c>
      <c r="I7" s="44">
        <f>G7+H7</f>
        <v>3.6363840000000001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187.68199999999999</v>
      </c>
      <c r="E8" s="34"/>
      <c r="F8" s="42">
        <f>G8/D8</f>
        <v>6.4869992860263639E-2</v>
      </c>
      <c r="G8" s="35">
        <v>12.17493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0.29899999999999999</v>
      </c>
      <c r="F10" s="42">
        <f>G10/E10</f>
        <v>240.90933110367897</v>
      </c>
      <c r="G10" s="35">
        <v>72.031890000000004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14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15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16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17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18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19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20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G8" sqref="G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29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1313.3230000000001</v>
      </c>
      <c r="E6" s="24"/>
      <c r="F6" s="43">
        <f>G6/D6</f>
        <v>3.4215640021533162</v>
      </c>
      <c r="G6" s="25">
        <v>4493.6187</v>
      </c>
      <c r="H6" s="44">
        <f>G6*20%</f>
        <v>898.72374000000002</v>
      </c>
      <c r="I6" s="44">
        <f>G6+H6</f>
        <v>5392.3424400000004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0.96099999999999997</v>
      </c>
      <c r="E7" s="24"/>
      <c r="F7" s="43">
        <f>G7/D7</f>
        <v>3.4215608740894905</v>
      </c>
      <c r="G7" s="25">
        <v>3.2881200000000002</v>
      </c>
      <c r="H7" s="44">
        <f>G7*20%</f>
        <v>0.6576240000000001</v>
      </c>
      <c r="I7" s="44">
        <f>G7+H7</f>
        <v>3.9457440000000004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16.864999999999998</v>
      </c>
      <c r="E8" s="34"/>
      <c r="F8" s="45">
        <f>G8/D8</f>
        <v>0.35331574266231841</v>
      </c>
      <c r="G8" s="35">
        <v>5.9586699999999997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3.2000000000000001E-2</v>
      </c>
      <c r="F10" s="42">
        <f>G10/E10</f>
        <v>240.90937500000001</v>
      </c>
      <c r="G10" s="35">
        <v>7.7091000000000003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A31" sqref="A3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30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1262.2249999999999</v>
      </c>
      <c r="E6" s="24"/>
      <c r="F6" s="43">
        <f>G6/D6</f>
        <v>3.8645300005941894</v>
      </c>
      <c r="G6" s="25">
        <v>4877.9063800000004</v>
      </c>
      <c r="H6" s="44">
        <f>G6*20%</f>
        <v>975.58127600000012</v>
      </c>
      <c r="I6" s="44">
        <f>G6+H6</f>
        <v>5853.4876560000002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1.3660000000000001</v>
      </c>
      <c r="E7" s="24"/>
      <c r="F7" s="43">
        <f>G7/D7</f>
        <v>3.8645314787701315</v>
      </c>
      <c r="G7" s="25">
        <v>5.27895</v>
      </c>
      <c r="H7" s="44">
        <f>G7*20%</f>
        <v>1.05579</v>
      </c>
      <c r="I7" s="44">
        <f>G7+H7</f>
        <v>6.33474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D25" sqref="D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31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1066.086</v>
      </c>
      <c r="E6" s="24"/>
      <c r="F6" s="43">
        <f>G6/D6</f>
        <v>3.162987001048696</v>
      </c>
      <c r="G6" s="25">
        <v>3372.0161600000001</v>
      </c>
      <c r="H6" s="44">
        <f>G6*20%</f>
        <v>674.40323200000012</v>
      </c>
      <c r="I6" s="44">
        <f>G6+H6</f>
        <v>4046.4193920000002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1.1479999999999999</v>
      </c>
      <c r="E7" s="24"/>
      <c r="F7" s="43">
        <f>G7/D7</f>
        <v>3.1629878048780489</v>
      </c>
      <c r="G7" s="25">
        <v>3.6311100000000001</v>
      </c>
      <c r="H7" s="44">
        <f>G7*20%</f>
        <v>0.72622200000000003</v>
      </c>
      <c r="I7" s="44">
        <f>G7+H7</f>
        <v>4.3573320000000004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E21" sqref="E21:E22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32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1005.034</v>
      </c>
      <c r="E6" s="24"/>
      <c r="F6" s="43">
        <f>G6/D6</f>
        <v>3.0934020043103017</v>
      </c>
      <c r="G6" s="25">
        <v>3108.9741899999999</v>
      </c>
      <c r="H6" s="44">
        <f>G6*20%</f>
        <v>621.79483800000003</v>
      </c>
      <c r="I6" s="44">
        <f>G6+H6</f>
        <v>3730.7690279999997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0.59599999999999997</v>
      </c>
      <c r="E7" s="24"/>
      <c r="F7" s="43">
        <f>G7/D7</f>
        <v>3.0934060402684564</v>
      </c>
      <c r="G7" s="25">
        <v>1.8436699999999999</v>
      </c>
      <c r="H7" s="44">
        <f>G7*20%</f>
        <v>0.36873400000000001</v>
      </c>
      <c r="I7" s="44">
        <f>G7+H7</f>
        <v>2.2124039999999998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28.065999999999999</v>
      </c>
      <c r="E8" s="34"/>
      <c r="F8" s="45">
        <f>G8/D8</f>
        <v>0.10304104610560821</v>
      </c>
      <c r="G8" s="35">
        <v>2.89195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5.1999999999999998E-2</v>
      </c>
      <c r="F10" s="42">
        <f>G10/E10</f>
        <v>256.08653846153845</v>
      </c>
      <c r="G10" s="35">
        <v>13.3165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33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990.02700000000004</v>
      </c>
      <c r="E6" s="24"/>
      <c r="F6" s="43">
        <f>G6/D6</f>
        <v>3.2433210003363544</v>
      </c>
      <c r="G6" s="25">
        <v>3210.9753599999999</v>
      </c>
      <c r="H6" s="44">
        <f>G6*20%</f>
        <v>642.19507199999998</v>
      </c>
      <c r="I6" s="44">
        <f>G6+H6</f>
        <v>3853.1704319999999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1.1870000000000001</v>
      </c>
      <c r="E7" s="24"/>
      <c r="F7" s="43">
        <f>G7/D7</f>
        <v>3.2433192923336138</v>
      </c>
      <c r="G7" s="25">
        <v>3.8498199999999998</v>
      </c>
      <c r="H7" s="44">
        <f>G7*20%</f>
        <v>0.76996399999999998</v>
      </c>
      <c r="I7" s="44">
        <f>G7+H7</f>
        <v>4.6197840000000001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7.7480000000000002</v>
      </c>
      <c r="E8" s="34"/>
      <c r="F8" s="45">
        <f>G8/D8</f>
        <v>8.1796592669075893E-2</v>
      </c>
      <c r="G8" s="35">
        <v>0.63375999999999999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1.4E-2</v>
      </c>
      <c r="F10" s="42">
        <f>G10/E10</f>
        <v>256.08642857142854</v>
      </c>
      <c r="G10" s="35">
        <v>3.58521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G7" sqref="G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34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1015.1559999999999</v>
      </c>
      <c r="E6" s="24"/>
      <c r="F6" s="43">
        <f>G6/D6</f>
        <v>3.7372719956341691</v>
      </c>
      <c r="G6" s="25">
        <v>3793.9140900000002</v>
      </c>
      <c r="H6" s="44">
        <f>G6*20%</f>
        <v>758.78281800000013</v>
      </c>
      <c r="I6" s="44">
        <f>G6+H6</f>
        <v>4552.6969079999999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1.1819999999999999</v>
      </c>
      <c r="E7" s="24"/>
      <c r="F7" s="43">
        <f>G7/D7</f>
        <v>3.7372673434856174</v>
      </c>
      <c r="G7" s="25">
        <v>4.4174499999999997</v>
      </c>
      <c r="H7" s="44">
        <f>G7*20%</f>
        <v>0.88349</v>
      </c>
      <c r="I7" s="44">
        <f>G7+H7</f>
        <v>5.3009399999999998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0.63375999999999999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3.58521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>
        <f>'Январь 2023'!G6+'Январь 2023'!G7+'Февраль  2023'!G6+'Февраль  2023'!G7+'Март 23'!G6+'Март 23'!G7+'Апрель 23'!G6+'Апрель 23'!G7+'Май 2023'!G6+'Май 2023'!G7+'Июнь 2023'!G6+'Июнь 2023'!G7+'Июль 2023'!G6+'Июль 2023'!G7</f>
        <v>27518.912019999996</v>
      </c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D15" sqref="D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35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1047.5170000000001</v>
      </c>
      <c r="E6" s="24"/>
      <c r="F6" s="43">
        <f>G6/D6</f>
        <v>3.4160630042280937</v>
      </c>
      <c r="G6" s="25">
        <v>3578.3840700000001</v>
      </c>
      <c r="H6" s="44">
        <f>G6*20%</f>
        <v>715.67681400000004</v>
      </c>
      <c r="I6" s="44">
        <f>G6+H6</f>
        <v>4294.0608840000004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1.113</v>
      </c>
      <c r="E7" s="24"/>
      <c r="F7" s="43">
        <f>G7/D7</f>
        <v>3.4160646900269542</v>
      </c>
      <c r="G7" s="25">
        <v>3.8020800000000001</v>
      </c>
      <c r="H7" s="44">
        <f>G7*20%</f>
        <v>0.76041600000000009</v>
      </c>
      <c r="I7" s="44">
        <f>G7+H7</f>
        <v>4.5624960000000003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12.166</v>
      </c>
      <c r="E8" s="34"/>
      <c r="F8" s="45">
        <f>G8/D8</f>
        <v>8.5545783330593456E-2</v>
      </c>
      <c r="G8" s="35">
        <v>1.0407500000000001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1.9E-2</v>
      </c>
      <c r="F9" s="42">
        <f>G9/E9</f>
        <v>256.08684210526314</v>
      </c>
      <c r="G9" s="35">
        <v>4.8656499999999996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/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Normal="100" zoomScaleSheetLayoutView="80" workbookViewId="0">
      <selection activeCell="F27" sqref="F2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36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1011.739</v>
      </c>
      <c r="E6" s="24"/>
      <c r="F6" s="43">
        <f>G6/D6</f>
        <v>3.1112240014470132</v>
      </c>
      <c r="G6" s="25">
        <v>3147.7466599999998</v>
      </c>
      <c r="H6" s="44">
        <f>G6*20%</f>
        <v>629.54933200000005</v>
      </c>
      <c r="I6" s="44">
        <f>G6+H6</f>
        <v>3777.2959919999998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1.266</v>
      </c>
      <c r="E7" s="24"/>
      <c r="F7" s="43">
        <f>G7/D7</f>
        <v>3.1112243285939969</v>
      </c>
      <c r="G7" s="25">
        <v>3.9388100000000001</v>
      </c>
      <c r="H7" s="44">
        <f>G7*20%</f>
        <v>0.78776200000000007</v>
      </c>
      <c r="I7" s="44">
        <f>G7+H7</f>
        <v>4.726572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12.166</v>
      </c>
      <c r="E8" s="34"/>
      <c r="F8" s="45">
        <f>G8/D8</f>
        <v>8.5545783330593456E-2</v>
      </c>
      <c r="G8" s="35">
        <v>1.0407500000000001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1.9E-2</v>
      </c>
      <c r="F9" s="42">
        <f>G9/E9</f>
        <v>256.08684210526314</v>
      </c>
      <c r="G9" s="35">
        <v>4.8656499999999996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/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Январь 2023</vt:lpstr>
      <vt:lpstr>Февраль  2023</vt:lpstr>
      <vt:lpstr>Март 23</vt:lpstr>
      <vt:lpstr>Апрель 23</vt:lpstr>
      <vt:lpstr>Май 2023</vt:lpstr>
      <vt:lpstr>Июнь 2023</vt:lpstr>
      <vt:lpstr>Июль 2023</vt:lpstr>
      <vt:lpstr>Август 2023 </vt:lpstr>
      <vt:lpstr>Сентябрь  2023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2023-10-10T11:33:32Z</dcterms:modified>
</cp:coreProperties>
</file>